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eg\Desktop\"/>
    </mc:Choice>
  </mc:AlternateContent>
  <xr:revisionPtr revIDLastSave="0" documentId="8_{1C7F09DA-FB4B-4707-B05A-058E9D3CE242}" xr6:coauthVersionLast="47" xr6:coauthVersionMax="47" xr10:uidLastSave="{00000000-0000-0000-0000-000000000000}"/>
  <bookViews>
    <workbookView xWindow="19090" yWindow="-6010" windowWidth="38620" windowHeight="21820" xr2:uid="{35DC6645-C935-4E4E-BF16-F219946B96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54" i="1"/>
  <c r="D53" i="1"/>
  <c r="D52" i="1"/>
  <c r="D50" i="1"/>
  <c r="D49" i="1"/>
  <c r="D47" i="1"/>
  <c r="D44" i="1"/>
  <c r="I39" i="1"/>
  <c r="D56" i="1" s="1"/>
  <c r="D41" i="1" l="1"/>
  <c r="D40" i="1"/>
</calcChain>
</file>

<file path=xl/sharedStrings.xml><?xml version="1.0" encoding="utf-8"?>
<sst xmlns="http://schemas.openxmlformats.org/spreadsheetml/2006/main" count="180" uniqueCount="84">
  <si>
    <t>Izod comparison</t>
  </si>
  <si>
    <t>Stratasys</t>
  </si>
  <si>
    <t>digital abs plus objet</t>
  </si>
  <si>
    <t>Izod ft-lbs/in</t>
  </si>
  <si>
    <t>notched</t>
  </si>
  <si>
    <t>FDM Nylon 12 CF</t>
  </si>
  <si>
    <t>PLA for f123</t>
  </si>
  <si>
    <t>Ultem 9085 (F900-T16 tip)</t>
  </si>
  <si>
    <t>Nylon-CF10</t>
  </si>
  <si>
    <t>ABS-CF10</t>
  </si>
  <si>
    <t>Diran 410MF07</t>
  </si>
  <si>
    <t>FDM Nylon 12</t>
  </si>
  <si>
    <t>PC (F900 - T16 tip)</t>
  </si>
  <si>
    <t>PC-ABS (F900 - T16 Tip)</t>
  </si>
  <si>
    <t>ABS-ESD7</t>
  </si>
  <si>
    <t>FDM Nylon 6</t>
  </si>
  <si>
    <t>Ultem 1010</t>
  </si>
  <si>
    <t>ABS M30</t>
  </si>
  <si>
    <t>Orientation</t>
  </si>
  <si>
    <t>MFG</t>
  </si>
  <si>
    <t>Technology</t>
  </si>
  <si>
    <t>Material</t>
  </si>
  <si>
    <t>FDM</t>
  </si>
  <si>
    <t>SLA</t>
  </si>
  <si>
    <t>Somos 9120</t>
  </si>
  <si>
    <t>Somos BioClear</t>
  </si>
  <si>
    <t>somos bioclear autoclaved</t>
  </si>
  <si>
    <t>Somos DMX SL-100</t>
  </si>
  <si>
    <t>Somos Elemenet</t>
  </si>
  <si>
    <t>Somos EvoLVe 128</t>
  </si>
  <si>
    <t>Somos PerFORM Reflect (UV post cure)</t>
  </si>
  <si>
    <t>Somos PerFORM (UV postcure)</t>
  </si>
  <si>
    <t>Somos NeXt</t>
  </si>
  <si>
    <t>Somos Momentum</t>
  </si>
  <si>
    <t>Somos GP Plus 14122</t>
  </si>
  <si>
    <t>Somos ProtoGen 18420</t>
  </si>
  <si>
    <t>Somos ProtoTherm 12120 (UV postcure)</t>
  </si>
  <si>
    <t>Somos Taurus (UV postcure)</t>
  </si>
  <si>
    <t>VeroFlex</t>
  </si>
  <si>
    <t>RGD625</t>
  </si>
  <si>
    <t>Rigur RGD450</t>
  </si>
  <si>
    <t>polyjet</t>
  </si>
  <si>
    <t>SAF PA12</t>
  </si>
  <si>
    <t>SAF PA11 High Yield</t>
  </si>
  <si>
    <t>SLS</t>
  </si>
  <si>
    <t>Distrupol Chi Mei</t>
  </si>
  <si>
    <t>Injection Molding</t>
  </si>
  <si>
    <t>Polylac PA-717C ABS</t>
  </si>
  <si>
    <t>J/m</t>
  </si>
  <si>
    <t>Ft-lbs/in</t>
  </si>
  <si>
    <t>1J=0.737562ft-lbs</t>
  </si>
  <si>
    <t>1in=0.0254m</t>
  </si>
  <si>
    <t>Polylac PA-765 ABS</t>
  </si>
  <si>
    <t>ChiMei Corp</t>
  </si>
  <si>
    <t>Polylac PA-727 ABS</t>
  </si>
  <si>
    <t>approx ratio of 5 used to convert ISO180 kJ/m² to ASTM D256 Ft-lb/in</t>
  </si>
  <si>
    <t>Covestro</t>
  </si>
  <si>
    <t>Bayblend FR3010</t>
  </si>
  <si>
    <t>Bayblend T65 XF</t>
  </si>
  <si>
    <t>IDES</t>
  </si>
  <si>
    <t>Iupital F20-03 POM</t>
  </si>
  <si>
    <t>Dupont</t>
  </si>
  <si>
    <t>Delrin 500CL NC010</t>
  </si>
  <si>
    <t>Delrin 527UV BK701</t>
  </si>
  <si>
    <t>ExxonMobil</t>
  </si>
  <si>
    <t>HDPE HMA 016</t>
  </si>
  <si>
    <t>Prospector</t>
  </si>
  <si>
    <t>Technyl A 20 V25 Black 2006 CF (Polyamide 66 25% glass fiber)</t>
  </si>
  <si>
    <t>Makrolon 2458 Polycarbonate</t>
  </si>
  <si>
    <t>Mitsubishi</t>
  </si>
  <si>
    <t>Iupilon S3001R 16.5 MFI polycarbonate</t>
  </si>
  <si>
    <t>Makrolon 6555 Polycarbonate</t>
  </si>
  <si>
    <t>Sabic</t>
  </si>
  <si>
    <t>Lexan 3412 PC 20%glass</t>
  </si>
  <si>
    <t>Lexan 3414R PC 40%glass</t>
  </si>
  <si>
    <t>victrex</t>
  </si>
  <si>
    <t>PEEK 450G</t>
  </si>
  <si>
    <t>Ultem Resin 1000</t>
  </si>
  <si>
    <t>Polyram</t>
  </si>
  <si>
    <t>Ramofin PPH300G4</t>
  </si>
  <si>
    <t>ineos</t>
  </si>
  <si>
    <t>500-GA20 PP</t>
  </si>
  <si>
    <t>*not for use in design</t>
  </si>
  <si>
    <t>https://www.simplexitypd.com/3d-printed-prototypes/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</si>
</sst>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Impact Strength Comparison of 3d prints compared to Injection molded Parts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810576841523945E-2"/>
          <c:y val="5.7224407930263059E-2"/>
          <c:w val="0.9360742196273929"/>
          <c:h val="0.52964409303037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Sheet1!$D$5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Sheet1!$C$6:$C$58</c:f>
              <c:strCache>
                <c:ptCount val="53"/>
                <c:pt idx="0">
                  <c:v>FDM Nylon 12 CF</c:v>
                </c:pt>
                <c:pt idx="1">
                  <c:v>PLA for f123</c:v>
                </c:pt>
                <c:pt idx="2">
                  <c:v>Ultem 9085 (F900-T16 tip)</c:v>
                </c:pt>
                <c:pt idx="3">
                  <c:v>ABS-CF10</c:v>
                </c:pt>
                <c:pt idx="4">
                  <c:v>Nylon-CF10</c:v>
                </c:pt>
                <c:pt idx="5">
                  <c:v>Diran 410MF07</c:v>
                </c:pt>
                <c:pt idx="6">
                  <c:v>FDM Nylon 12</c:v>
                </c:pt>
                <c:pt idx="7">
                  <c:v>PC (F900 - T16 tip)</c:v>
                </c:pt>
                <c:pt idx="8">
                  <c:v>PC-ABS (F900 - T16 Tip)</c:v>
                </c:pt>
                <c:pt idx="9">
                  <c:v>ABS-ESD7</c:v>
                </c:pt>
                <c:pt idx="10">
                  <c:v>FDM Nylon 6</c:v>
                </c:pt>
                <c:pt idx="11">
                  <c:v>Ultem 1010</c:v>
                </c:pt>
                <c:pt idx="12">
                  <c:v>ABS M30</c:v>
                </c:pt>
                <c:pt idx="13">
                  <c:v>Somos 9120</c:v>
                </c:pt>
                <c:pt idx="14">
                  <c:v>Somos BioClear</c:v>
                </c:pt>
                <c:pt idx="15">
                  <c:v>somos bioclear autoclaved</c:v>
                </c:pt>
                <c:pt idx="16">
                  <c:v>Somos DMX SL-100</c:v>
                </c:pt>
                <c:pt idx="17">
                  <c:v>Somos Elemenet</c:v>
                </c:pt>
                <c:pt idx="18">
                  <c:v>Somos EvoLVe 128</c:v>
                </c:pt>
                <c:pt idx="19">
                  <c:v>Somos PerFORM Reflect (UV post cure)</c:v>
                </c:pt>
                <c:pt idx="20">
                  <c:v>Somos PerFORM (UV postcure)</c:v>
                </c:pt>
                <c:pt idx="21">
                  <c:v>Somos NeXt</c:v>
                </c:pt>
                <c:pt idx="22">
                  <c:v>Somos Momentum</c:v>
                </c:pt>
                <c:pt idx="23">
                  <c:v>Somos GP Plus 14122</c:v>
                </c:pt>
                <c:pt idx="24">
                  <c:v>Somos ProtoGen 18420</c:v>
                </c:pt>
                <c:pt idx="25">
                  <c:v>Somos ProtoTherm 12120 (UV postcure)</c:v>
                </c:pt>
                <c:pt idx="26">
                  <c:v>Somos Taurus (UV postcure)</c:v>
                </c:pt>
                <c:pt idx="27">
                  <c:v>digital abs plus objet</c:v>
                </c:pt>
                <c:pt idx="28">
                  <c:v>VeroFlex</c:v>
                </c:pt>
                <c:pt idx="29">
                  <c:v>RGD625</c:v>
                </c:pt>
                <c:pt idx="30">
                  <c:v>Rigur RGD450</c:v>
                </c:pt>
                <c:pt idx="31">
                  <c:v>SAF PA12</c:v>
                </c:pt>
                <c:pt idx="32">
                  <c:v>SAF PA11 High Yield</c:v>
                </c:pt>
                <c:pt idx="34">
                  <c:v>Polylac PA-717C ABS</c:v>
                </c:pt>
                <c:pt idx="35">
                  <c:v>Polylac PA-765 ABS</c:v>
                </c:pt>
                <c:pt idx="36">
                  <c:v>Polylac PA-727 ABS</c:v>
                </c:pt>
                <c:pt idx="37">
                  <c:v>Bayblend FR3010</c:v>
                </c:pt>
                <c:pt idx="38">
                  <c:v>Bayblend T65 XF</c:v>
                </c:pt>
                <c:pt idx="39">
                  <c:v>Iupital F20-03 POM</c:v>
                </c:pt>
                <c:pt idx="40">
                  <c:v>Delrin 500CL NC010</c:v>
                </c:pt>
                <c:pt idx="41">
                  <c:v>Delrin 527UV BK701</c:v>
                </c:pt>
                <c:pt idx="42">
                  <c:v>HDPE HMA 016</c:v>
                </c:pt>
                <c:pt idx="43">
                  <c:v>Technyl A 20 V25 Black 2006 CF (Polyamide 66 25% glass fiber)</c:v>
                </c:pt>
                <c:pt idx="44">
                  <c:v>Makrolon 2458 Polycarbonate</c:v>
                </c:pt>
                <c:pt idx="45">
                  <c:v>Iupilon S3001R 16.5 MFI polycarbonate</c:v>
                </c:pt>
                <c:pt idx="46">
                  <c:v>Makrolon 6555 Polycarbonate</c:v>
                </c:pt>
                <c:pt idx="47">
                  <c:v>Lexan 3412 PC 20%glass</c:v>
                </c:pt>
                <c:pt idx="48">
                  <c:v>Lexan 3414R PC 40%glass</c:v>
                </c:pt>
                <c:pt idx="49">
                  <c:v>PEEK 450G</c:v>
                </c:pt>
                <c:pt idx="50">
                  <c:v>Ultem Resin 1000</c:v>
                </c:pt>
                <c:pt idx="51">
                  <c:v>Ramofin PPH300G4</c:v>
                </c:pt>
                <c:pt idx="52">
                  <c:v>500-GA20 PP</c:v>
                </c:pt>
              </c:strCache>
            </c:strRef>
          </c:cat>
          <c:val>
            <c:numRef>
              <c:f>Sheet1!$D$6:$D$58</c:f>
              <c:numCache>
                <c:formatCode>General</c:formatCode>
                <c:ptCount val="53"/>
                <c:pt idx="0">
                  <c:v>0.45</c:v>
                </c:pt>
                <c:pt idx="1">
                  <c:v>0.5</c:v>
                </c:pt>
                <c:pt idx="2">
                  <c:v>0.73499999999999999</c:v>
                </c:pt>
                <c:pt idx="3">
                  <c:v>0.38100000000000001</c:v>
                </c:pt>
                <c:pt idx="4">
                  <c:v>0.68</c:v>
                </c:pt>
                <c:pt idx="5">
                  <c:v>0.5</c:v>
                </c:pt>
                <c:pt idx="6">
                  <c:v>1.33</c:v>
                </c:pt>
                <c:pt idx="7">
                  <c:v>0.503</c:v>
                </c:pt>
                <c:pt idx="8">
                  <c:v>0.63700000000000001</c:v>
                </c:pt>
                <c:pt idx="9">
                  <c:v>0.38400000000000001</c:v>
                </c:pt>
                <c:pt idx="10">
                  <c:v>0.8</c:v>
                </c:pt>
                <c:pt idx="11">
                  <c:v>0.40699999999999997</c:v>
                </c:pt>
                <c:pt idx="12">
                  <c:v>0.60299999999999998</c:v>
                </c:pt>
                <c:pt idx="13">
                  <c:v>0.96</c:v>
                </c:pt>
                <c:pt idx="14">
                  <c:v>0.47</c:v>
                </c:pt>
                <c:pt idx="15">
                  <c:v>0.94</c:v>
                </c:pt>
                <c:pt idx="16">
                  <c:v>1.1499999999999999</c:v>
                </c:pt>
                <c:pt idx="17">
                  <c:v>0.41</c:v>
                </c:pt>
                <c:pt idx="18">
                  <c:v>0.72899999999999998</c:v>
                </c:pt>
                <c:pt idx="19">
                  <c:v>0.316</c:v>
                </c:pt>
                <c:pt idx="20">
                  <c:v>0.32</c:v>
                </c:pt>
                <c:pt idx="21">
                  <c:v>0.94</c:v>
                </c:pt>
                <c:pt idx="22">
                  <c:v>0.49</c:v>
                </c:pt>
                <c:pt idx="23">
                  <c:v>0.49</c:v>
                </c:pt>
                <c:pt idx="24">
                  <c:v>0.37</c:v>
                </c:pt>
                <c:pt idx="25">
                  <c:v>0.22</c:v>
                </c:pt>
                <c:pt idx="26">
                  <c:v>0.89</c:v>
                </c:pt>
                <c:pt idx="27">
                  <c:v>1.69</c:v>
                </c:pt>
                <c:pt idx="28">
                  <c:v>0.375</c:v>
                </c:pt>
                <c:pt idx="29">
                  <c:v>0.26200000000000001</c:v>
                </c:pt>
                <c:pt idx="30">
                  <c:v>0.56100000000000005</c:v>
                </c:pt>
                <c:pt idx="31">
                  <c:v>1.6</c:v>
                </c:pt>
                <c:pt idx="32">
                  <c:v>2.1</c:v>
                </c:pt>
                <c:pt idx="34" formatCode="0.0">
                  <c:v>4.6835187000000005</c:v>
                </c:pt>
                <c:pt idx="35" formatCode="0.0">
                  <c:v>3.372133464</c:v>
                </c:pt>
                <c:pt idx="36">
                  <c:v>4.7</c:v>
                </c:pt>
                <c:pt idx="37">
                  <c:v>7</c:v>
                </c:pt>
                <c:pt idx="38">
                  <c:v>9.6</c:v>
                </c:pt>
                <c:pt idx="39">
                  <c:v>1.2</c:v>
                </c:pt>
                <c:pt idx="40">
                  <c:v>1.2</c:v>
                </c:pt>
                <c:pt idx="41" formatCode="0.00">
                  <c:v>1.4</c:v>
                </c:pt>
                <c:pt idx="42">
                  <c:v>0.75</c:v>
                </c:pt>
                <c:pt idx="43">
                  <c:v>1.8</c:v>
                </c:pt>
                <c:pt idx="44">
                  <c:v>13</c:v>
                </c:pt>
                <c:pt idx="45">
                  <c:v>16.5</c:v>
                </c:pt>
                <c:pt idx="46">
                  <c:v>13</c:v>
                </c:pt>
                <c:pt idx="47">
                  <c:v>1.4</c:v>
                </c:pt>
                <c:pt idx="48">
                  <c:v>1.4</c:v>
                </c:pt>
                <c:pt idx="49">
                  <c:v>1.6</c:v>
                </c:pt>
                <c:pt idx="50">
                  <c:v>1.0003995943199999</c:v>
                </c:pt>
                <c:pt idx="51">
                  <c:v>1.78</c:v>
                </c:pt>
                <c:pt idx="5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6-41EC-AED7-503595E07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1112127"/>
        <c:axId val="1890595343"/>
      </c:barChart>
      <c:catAx>
        <c:axId val="1901112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595343"/>
        <c:crosses val="autoZero"/>
        <c:auto val="1"/>
        <c:lblAlgn val="ctr"/>
        <c:lblOffset val="100"/>
        <c:noMultiLvlLbl val="0"/>
      </c:catAx>
      <c:valAx>
        <c:axId val="189059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Izod Notched</a:t>
                </a:r>
                <a:r>
                  <a:rPr lang="en-US" baseline="0"/>
                  <a:t> Impact Strength (ASTM256 Ft-Lbs/in)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112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230504</xdr:colOff>
      <xdr:row>4</xdr:row>
      <xdr:rowOff>121920</xdr:rowOff>
    </xdr:from>
    <xdr:to>
      <xdr:col>31</xdr:col>
      <xdr:colOff>274320</xdr:colOff>
      <xdr:row>47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BDF3C9-20ED-FBD2-9C5F-40DA5B936A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0.15469</cdr:x>
      <cdr:y>0.48785</cdr:y>
    </cdr:from>
    <cdr:to>
      <cdr:x>0.57299</cdr:x>
      <cdr:y>0.52395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39636B6-3374-D931-C084-7BD34CEC1AFD}"/>
            </a:ext>
          </a:extLst>
        </cdr:cNvPr>
        <cdr:cNvSpPr txBox="1"/>
      </cdr:nvSpPr>
      <cdr:spPr>
        <a:xfrm xmlns:a="http://schemas.openxmlformats.org/drawingml/2006/main">
          <a:off x="1892457" y="4015740"/>
          <a:ext cx="5117505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3d printed materials, weak</a:t>
          </a:r>
          <a:r>
            <a:rPr lang="en-US" sz="1100" baseline="0"/>
            <a:t> direction. FDM, PolyJet, SLS, SLA represented</a:t>
          </a:r>
          <a:endParaRPr lang="en-US" sz="1100"/>
        </a:p>
      </cdr:txBody>
    </cdr:sp>
  </cdr:relSizeAnchor>
  <cdr:relSizeAnchor xmlns:cdr="http://schemas.openxmlformats.org/drawingml/2006/chartDrawing">
    <cdr:from>
      <cdr:x>0.736</cdr:x>
      <cdr:y>0.05153</cdr:y>
    </cdr:from>
    <cdr:to>
      <cdr:x>0.9435</cdr:x>
      <cdr:y>0.08763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6F28C1D-B5C6-F3BC-DAFD-23EF719316D9}"/>
            </a:ext>
          </a:extLst>
        </cdr:cNvPr>
        <cdr:cNvSpPr txBox="1"/>
      </cdr:nvSpPr>
      <cdr:spPr>
        <a:xfrm xmlns:a="http://schemas.openxmlformats.org/drawingml/2006/main">
          <a:off x="8486776" y="424180"/>
          <a:ext cx="2392680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Injection Molded Plastics,</a:t>
          </a:r>
          <a:r>
            <a:rPr lang="en-US" sz="1100" baseline="0"/>
            <a:t> commercial and high performance represented</a:t>
          </a:r>
          <a:endParaRPr lang="en-US" sz="1100"/>
        </a:p>
      </cdr:txBody>
    </cdr:sp>
  </cdr:relSizeAnchor>
  <cdr:relSizeAnchor xmlns:cdr="http://schemas.openxmlformats.org/drawingml/2006/chartDrawing">
    <cdr:from>
      <cdr:x>0.64414</cdr:x>
      <cdr:y>0.07869</cdr:y>
    </cdr:from>
    <cdr:to>
      <cdr:x>0.64414</cdr:x>
      <cdr:y>0.58505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9562790E-7822-6A49-4FEF-655B8D2FAD6E}"/>
            </a:ext>
          </a:extLst>
        </cdr:cNvPr>
        <cdr:cNvCxnSpPr/>
      </cdr:nvCxnSpPr>
      <cdr:spPr>
        <a:xfrm xmlns:a="http://schemas.openxmlformats.org/drawingml/2006/main" flipV="1">
          <a:off x="7427596" y="647700"/>
          <a:ext cx="0" cy="41681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95000"/>
              <a:lumOff val="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0.47101</cdr:x>
      <cdr:y>0.58598</cdr:y>
    </cdr:from>
    <cdr:to>
      <cdr:x>0.6448</cdr:x>
      <cdr:y>0.84703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FCC1C3A5-D4B6-41C8-3323-8910636B8158}"/>
            </a:ext>
          </a:extLst>
        </cdr:cNvPr>
        <cdr:cNvCxnSpPr/>
      </cdr:nvCxnSpPr>
      <cdr:spPr>
        <a:xfrm xmlns:a="http://schemas.openxmlformats.org/drawingml/2006/main" flipH="1">
          <a:off x="5431156" y="4823460"/>
          <a:ext cx="2004060" cy="21488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95000"/>
              <a:lumOff val="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implexitypd.com/3d-printed-prototyp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3323B-038F-4C85-8CDE-2816298B4B45}">
  <dimension ref="A1:U58"/>
  <sheetViews>
    <sheetView tabSelected="1" workbookViewId="0">
      <selection activeCell="U55" sqref="U55"/>
    </sheetView>
  </sheetViews>
  <sheetFormatPr defaultRowHeight="14.4" x14ac:dyDescent="0.3"/>
  <cols>
    <col min="1" max="1" width="16.44140625" bestFit="1" customWidth="1"/>
    <col min="2" max="2" width="16.6640625" bestFit="1" customWidth="1"/>
    <col min="3" max="3" width="35.109375" customWidth="1"/>
    <col min="4" max="4" width="12" bestFit="1" customWidth="1"/>
    <col min="9" max="9" width="11" bestFit="1" customWidth="1"/>
  </cols>
  <sheetData>
    <row r="1" spans="1:7" x14ac:dyDescent="0.3">
      <c r="A1" t="s">
        <v>0</v>
      </c>
      <c r="G1" s="3" t="s">
        <v>82</v>
      </c>
    </row>
    <row r="2" spans="1:7" x14ac:dyDescent="0.3">
      <c r="D2" t="s">
        <v>18</v>
      </c>
    </row>
    <row r="3" spans="1:7" x14ac:dyDescent="0.3">
      <c r="D3" t="s">
        <v>4</v>
      </c>
    </row>
    <row r="4" spans="1:7" x14ac:dyDescent="0.3">
      <c r="A4" t="s">
        <v>19</v>
      </c>
      <c r="B4" t="s">
        <v>20</v>
      </c>
      <c r="C4" t="s">
        <v>21</v>
      </c>
      <c r="D4" t="s">
        <v>3</v>
      </c>
    </row>
    <row r="6" spans="1:7" x14ac:dyDescent="0.3">
      <c r="A6" t="s">
        <v>1</v>
      </c>
      <c r="B6" t="s">
        <v>22</v>
      </c>
      <c r="C6" t="s">
        <v>5</v>
      </c>
      <c r="D6">
        <v>0.45</v>
      </c>
    </row>
    <row r="7" spans="1:7" x14ac:dyDescent="0.3">
      <c r="A7" t="s">
        <v>1</v>
      </c>
      <c r="B7" t="s">
        <v>22</v>
      </c>
      <c r="C7" t="s">
        <v>6</v>
      </c>
      <c r="D7">
        <v>0.5</v>
      </c>
    </row>
    <row r="8" spans="1:7" x14ac:dyDescent="0.3">
      <c r="A8" t="s">
        <v>1</v>
      </c>
      <c r="B8" t="s">
        <v>22</v>
      </c>
      <c r="C8" t="s">
        <v>7</v>
      </c>
      <c r="D8">
        <v>0.73499999999999999</v>
      </c>
    </row>
    <row r="9" spans="1:7" x14ac:dyDescent="0.3">
      <c r="A9" t="s">
        <v>1</v>
      </c>
      <c r="B9" t="s">
        <v>22</v>
      </c>
      <c r="C9" t="s">
        <v>9</v>
      </c>
      <c r="D9">
        <v>0.38100000000000001</v>
      </c>
    </row>
    <row r="10" spans="1:7" x14ac:dyDescent="0.3">
      <c r="A10" t="s">
        <v>1</v>
      </c>
      <c r="B10" t="s">
        <v>22</v>
      </c>
      <c r="C10" t="s">
        <v>8</v>
      </c>
      <c r="D10">
        <v>0.68</v>
      </c>
    </row>
    <row r="11" spans="1:7" x14ac:dyDescent="0.3">
      <c r="A11" t="s">
        <v>1</v>
      </c>
      <c r="B11" t="s">
        <v>22</v>
      </c>
      <c r="C11" t="s">
        <v>10</v>
      </c>
      <c r="D11">
        <v>0.5</v>
      </c>
    </row>
    <row r="12" spans="1:7" x14ac:dyDescent="0.3">
      <c r="A12" t="s">
        <v>1</v>
      </c>
      <c r="B12" t="s">
        <v>22</v>
      </c>
      <c r="C12" t="s">
        <v>11</v>
      </c>
      <c r="D12">
        <v>1.33</v>
      </c>
    </row>
    <row r="13" spans="1:7" x14ac:dyDescent="0.3">
      <c r="A13" t="s">
        <v>1</v>
      </c>
      <c r="B13" t="s">
        <v>22</v>
      </c>
      <c r="C13" t="s">
        <v>12</v>
      </c>
      <c r="D13">
        <v>0.503</v>
      </c>
    </row>
    <row r="14" spans="1:7" x14ac:dyDescent="0.3">
      <c r="A14" t="s">
        <v>1</v>
      </c>
      <c r="B14" t="s">
        <v>22</v>
      </c>
      <c r="C14" t="s">
        <v>13</v>
      </c>
      <c r="D14">
        <v>0.63700000000000001</v>
      </c>
    </row>
    <row r="15" spans="1:7" x14ac:dyDescent="0.3">
      <c r="A15" t="s">
        <v>1</v>
      </c>
      <c r="B15" t="s">
        <v>22</v>
      </c>
      <c r="C15" t="s">
        <v>14</v>
      </c>
      <c r="D15">
        <v>0.38400000000000001</v>
      </c>
    </row>
    <row r="16" spans="1:7" x14ac:dyDescent="0.3">
      <c r="A16" t="s">
        <v>1</v>
      </c>
      <c r="B16" t="s">
        <v>22</v>
      </c>
      <c r="C16" t="s">
        <v>15</v>
      </c>
      <c r="D16">
        <v>0.8</v>
      </c>
    </row>
    <row r="17" spans="1:4" x14ac:dyDescent="0.3">
      <c r="A17" t="s">
        <v>1</v>
      </c>
      <c r="B17" t="s">
        <v>22</v>
      </c>
      <c r="C17" t="s">
        <v>16</v>
      </c>
      <c r="D17">
        <v>0.40699999999999997</v>
      </c>
    </row>
    <row r="18" spans="1:4" x14ac:dyDescent="0.3">
      <c r="A18" t="s">
        <v>1</v>
      </c>
      <c r="B18" t="s">
        <v>22</v>
      </c>
      <c r="C18" t="s">
        <v>17</v>
      </c>
      <c r="D18">
        <v>0.60299999999999998</v>
      </c>
    </row>
    <row r="19" spans="1:4" x14ac:dyDescent="0.3">
      <c r="A19" t="s">
        <v>1</v>
      </c>
      <c r="B19" t="s">
        <v>23</v>
      </c>
      <c r="C19" t="s">
        <v>24</v>
      </c>
      <c r="D19">
        <v>0.96</v>
      </c>
    </row>
    <row r="20" spans="1:4" x14ac:dyDescent="0.3">
      <c r="A20" t="s">
        <v>1</v>
      </c>
      <c r="B20" t="s">
        <v>23</v>
      </c>
      <c r="C20" t="s">
        <v>25</v>
      </c>
      <c r="D20">
        <v>0.47</v>
      </c>
    </row>
    <row r="21" spans="1:4" x14ac:dyDescent="0.3">
      <c r="A21" t="s">
        <v>1</v>
      </c>
      <c r="B21" t="s">
        <v>23</v>
      </c>
      <c r="C21" t="s">
        <v>26</v>
      </c>
      <c r="D21">
        <v>0.94</v>
      </c>
    </row>
    <row r="22" spans="1:4" x14ac:dyDescent="0.3">
      <c r="A22" t="s">
        <v>1</v>
      </c>
      <c r="B22" t="s">
        <v>23</v>
      </c>
      <c r="C22" t="s">
        <v>27</v>
      </c>
      <c r="D22">
        <v>1.1499999999999999</v>
      </c>
    </row>
    <row r="23" spans="1:4" x14ac:dyDescent="0.3">
      <c r="A23" t="s">
        <v>1</v>
      </c>
      <c r="B23" t="s">
        <v>23</v>
      </c>
      <c r="C23" t="s">
        <v>28</v>
      </c>
      <c r="D23">
        <v>0.41</v>
      </c>
    </row>
    <row r="24" spans="1:4" x14ac:dyDescent="0.3">
      <c r="A24" t="s">
        <v>1</v>
      </c>
      <c r="B24" t="s">
        <v>23</v>
      </c>
      <c r="C24" t="s">
        <v>29</v>
      </c>
      <c r="D24">
        <v>0.72899999999999998</v>
      </c>
    </row>
    <row r="25" spans="1:4" x14ac:dyDescent="0.3">
      <c r="A25" t="s">
        <v>1</v>
      </c>
      <c r="B25" t="s">
        <v>23</v>
      </c>
      <c r="C25" t="s">
        <v>30</v>
      </c>
      <c r="D25">
        <v>0.316</v>
      </c>
    </row>
    <row r="26" spans="1:4" x14ac:dyDescent="0.3">
      <c r="A26" t="s">
        <v>1</v>
      </c>
      <c r="B26" t="s">
        <v>23</v>
      </c>
      <c r="C26" t="s">
        <v>31</v>
      </c>
      <c r="D26">
        <v>0.32</v>
      </c>
    </row>
    <row r="27" spans="1:4" x14ac:dyDescent="0.3">
      <c r="A27" t="s">
        <v>1</v>
      </c>
      <c r="B27" t="s">
        <v>23</v>
      </c>
      <c r="C27" t="s">
        <v>32</v>
      </c>
      <c r="D27">
        <v>0.94</v>
      </c>
    </row>
    <row r="28" spans="1:4" x14ac:dyDescent="0.3">
      <c r="A28" t="s">
        <v>1</v>
      </c>
      <c r="B28" t="s">
        <v>23</v>
      </c>
      <c r="C28" t="s">
        <v>33</v>
      </c>
      <c r="D28">
        <v>0.49</v>
      </c>
    </row>
    <row r="29" spans="1:4" x14ac:dyDescent="0.3">
      <c r="A29" t="s">
        <v>1</v>
      </c>
      <c r="B29" t="s">
        <v>23</v>
      </c>
      <c r="C29" t="s">
        <v>34</v>
      </c>
      <c r="D29">
        <v>0.49</v>
      </c>
    </row>
    <row r="30" spans="1:4" x14ac:dyDescent="0.3">
      <c r="A30" t="s">
        <v>1</v>
      </c>
      <c r="B30" t="s">
        <v>23</v>
      </c>
      <c r="C30" t="s">
        <v>35</v>
      </c>
      <c r="D30">
        <v>0.37</v>
      </c>
    </row>
    <row r="31" spans="1:4" x14ac:dyDescent="0.3">
      <c r="A31" t="s">
        <v>1</v>
      </c>
      <c r="B31" t="s">
        <v>23</v>
      </c>
      <c r="C31" t="s">
        <v>36</v>
      </c>
      <c r="D31">
        <v>0.22</v>
      </c>
    </row>
    <row r="32" spans="1:4" x14ac:dyDescent="0.3">
      <c r="A32" t="s">
        <v>1</v>
      </c>
      <c r="B32" t="s">
        <v>23</v>
      </c>
      <c r="C32" t="s">
        <v>37</v>
      </c>
      <c r="D32">
        <v>0.89</v>
      </c>
    </row>
    <row r="33" spans="1:10" x14ac:dyDescent="0.3">
      <c r="A33" t="s">
        <v>1</v>
      </c>
      <c r="B33" t="s">
        <v>41</v>
      </c>
      <c r="C33" t="s">
        <v>2</v>
      </c>
      <c r="D33">
        <v>1.69</v>
      </c>
    </row>
    <row r="34" spans="1:10" x14ac:dyDescent="0.3">
      <c r="A34" t="s">
        <v>1</v>
      </c>
      <c r="B34" t="s">
        <v>41</v>
      </c>
      <c r="C34" t="s">
        <v>38</v>
      </c>
      <c r="D34">
        <v>0.375</v>
      </c>
    </row>
    <row r="35" spans="1:10" x14ac:dyDescent="0.3">
      <c r="A35" t="s">
        <v>1</v>
      </c>
      <c r="B35" t="s">
        <v>41</v>
      </c>
      <c r="C35" t="s">
        <v>39</v>
      </c>
      <c r="D35">
        <v>0.26200000000000001</v>
      </c>
    </row>
    <row r="36" spans="1:10" x14ac:dyDescent="0.3">
      <c r="A36" t="s">
        <v>1</v>
      </c>
      <c r="B36" t="s">
        <v>41</v>
      </c>
      <c r="C36" t="s">
        <v>40</v>
      </c>
      <c r="D36">
        <v>0.56100000000000005</v>
      </c>
    </row>
    <row r="37" spans="1:10" x14ac:dyDescent="0.3">
      <c r="A37" t="s">
        <v>1</v>
      </c>
      <c r="B37" t="s">
        <v>44</v>
      </c>
      <c r="C37" t="s">
        <v>42</v>
      </c>
      <c r="D37">
        <v>1.6</v>
      </c>
      <c r="H37" t="s">
        <v>50</v>
      </c>
    </row>
    <row r="38" spans="1:10" x14ac:dyDescent="0.3">
      <c r="A38" t="s">
        <v>1</v>
      </c>
      <c r="B38" t="s">
        <v>44</v>
      </c>
      <c r="C38" t="s">
        <v>43</v>
      </c>
      <c r="D38">
        <v>2.1</v>
      </c>
      <c r="H38" t="s">
        <v>51</v>
      </c>
    </row>
    <row r="39" spans="1:10" x14ac:dyDescent="0.3">
      <c r="H39" t="s">
        <v>48</v>
      </c>
      <c r="I39">
        <f>0.0254*0.737562</f>
        <v>1.87340748E-2</v>
      </c>
      <c r="J39" t="s">
        <v>49</v>
      </c>
    </row>
    <row r="40" spans="1:10" x14ac:dyDescent="0.3">
      <c r="A40" t="s">
        <v>45</v>
      </c>
      <c r="B40" t="s">
        <v>46</v>
      </c>
      <c r="C40" t="s">
        <v>47</v>
      </c>
      <c r="D40" s="2">
        <f>250*I39</f>
        <v>4.6835187000000005</v>
      </c>
    </row>
    <row r="41" spans="1:10" x14ac:dyDescent="0.3">
      <c r="A41" t="s">
        <v>45</v>
      </c>
      <c r="B41" t="s">
        <v>46</v>
      </c>
      <c r="C41" t="s">
        <v>52</v>
      </c>
      <c r="D41" s="2">
        <f>180*I39</f>
        <v>3.372133464</v>
      </c>
    </row>
    <row r="42" spans="1:10" x14ac:dyDescent="0.3">
      <c r="A42" t="s">
        <v>53</v>
      </c>
      <c r="B42" t="s">
        <v>46</v>
      </c>
      <c r="C42" t="s">
        <v>54</v>
      </c>
      <c r="D42">
        <v>4.7</v>
      </c>
    </row>
    <row r="43" spans="1:10" x14ac:dyDescent="0.3">
      <c r="A43" t="s">
        <v>56</v>
      </c>
      <c r="B43" t="s">
        <v>46</v>
      </c>
      <c r="C43" t="s">
        <v>57</v>
      </c>
      <c r="D43">
        <v>7</v>
      </c>
      <c r="E43" t="s">
        <v>55</v>
      </c>
    </row>
    <row r="44" spans="1:10" x14ac:dyDescent="0.3">
      <c r="A44" t="s">
        <v>56</v>
      </c>
      <c r="B44" t="s">
        <v>46</v>
      </c>
      <c r="C44" t="s">
        <v>58</v>
      </c>
      <c r="D44">
        <f>48/5</f>
        <v>9.6</v>
      </c>
      <c r="E44" t="s">
        <v>55</v>
      </c>
    </row>
    <row r="45" spans="1:10" x14ac:dyDescent="0.3">
      <c r="A45" t="s">
        <v>59</v>
      </c>
      <c r="B45" t="s">
        <v>46</v>
      </c>
      <c r="C45" t="s">
        <v>60</v>
      </c>
      <c r="D45">
        <v>1.2</v>
      </c>
    </row>
    <row r="46" spans="1:10" x14ac:dyDescent="0.3">
      <c r="A46" t="s">
        <v>61</v>
      </c>
      <c r="B46" t="s">
        <v>46</v>
      </c>
      <c r="C46" t="s">
        <v>62</v>
      </c>
      <c r="D46">
        <v>1.2</v>
      </c>
    </row>
    <row r="47" spans="1:10" x14ac:dyDescent="0.3">
      <c r="A47" t="s">
        <v>61</v>
      </c>
      <c r="B47" t="s">
        <v>46</v>
      </c>
      <c r="C47" t="s">
        <v>63</v>
      </c>
      <c r="D47" s="1">
        <f>7/5</f>
        <v>1.4</v>
      </c>
      <c r="E47" t="s">
        <v>55</v>
      </c>
    </row>
    <row r="48" spans="1:10" x14ac:dyDescent="0.3">
      <c r="A48" t="s">
        <v>64</v>
      </c>
      <c r="B48" t="s">
        <v>46</v>
      </c>
      <c r="C48" t="s">
        <v>65</v>
      </c>
      <c r="D48">
        <v>0.75</v>
      </c>
      <c r="E48" t="s">
        <v>55</v>
      </c>
    </row>
    <row r="49" spans="1:21" x14ac:dyDescent="0.3">
      <c r="A49" t="s">
        <v>66</v>
      </c>
      <c r="B49" t="s">
        <v>46</v>
      </c>
      <c r="C49" t="s">
        <v>67</v>
      </c>
      <c r="D49">
        <f>9/5</f>
        <v>1.8</v>
      </c>
      <c r="E49" t="s">
        <v>55</v>
      </c>
    </row>
    <row r="50" spans="1:21" x14ac:dyDescent="0.3">
      <c r="A50" t="s">
        <v>56</v>
      </c>
      <c r="B50" t="s">
        <v>46</v>
      </c>
      <c r="C50" t="s">
        <v>68</v>
      </c>
      <c r="D50">
        <f>65/5</f>
        <v>13</v>
      </c>
      <c r="E50" t="s">
        <v>55</v>
      </c>
      <c r="U50" s="4" t="s">
        <v>83</v>
      </c>
    </row>
    <row r="51" spans="1:21" x14ac:dyDescent="0.3">
      <c r="A51" t="s">
        <v>69</v>
      </c>
      <c r="B51" t="s">
        <v>46</v>
      </c>
      <c r="C51" t="s">
        <v>70</v>
      </c>
      <c r="D51">
        <v>16.5</v>
      </c>
    </row>
    <row r="52" spans="1:21" x14ac:dyDescent="0.3">
      <c r="A52" t="s">
        <v>56</v>
      </c>
      <c r="B52" t="s">
        <v>46</v>
      </c>
      <c r="C52" t="s">
        <v>71</v>
      </c>
      <c r="D52">
        <f>65/5</f>
        <v>13</v>
      </c>
      <c r="E52" t="s">
        <v>55</v>
      </c>
    </row>
    <row r="53" spans="1:21" x14ac:dyDescent="0.3">
      <c r="A53" t="s">
        <v>72</v>
      </c>
      <c r="B53" t="s">
        <v>46</v>
      </c>
      <c r="C53" t="s">
        <v>73</v>
      </c>
      <c r="D53">
        <f>7/5</f>
        <v>1.4</v>
      </c>
      <c r="E53" t="s">
        <v>55</v>
      </c>
    </row>
    <row r="54" spans="1:21" x14ac:dyDescent="0.3">
      <c r="A54" t="s">
        <v>72</v>
      </c>
      <c r="B54" t="s">
        <v>46</v>
      </c>
      <c r="C54" t="s">
        <v>74</v>
      </c>
      <c r="D54">
        <f>7/5</f>
        <v>1.4</v>
      </c>
      <c r="E54" t="s">
        <v>55</v>
      </c>
    </row>
    <row r="55" spans="1:21" x14ac:dyDescent="0.3">
      <c r="A55" t="s">
        <v>75</v>
      </c>
      <c r="B55" t="s">
        <v>46</v>
      </c>
      <c r="C55" t="s">
        <v>76</v>
      </c>
      <c r="D55">
        <f>8/5</f>
        <v>1.6</v>
      </c>
      <c r="E55" t="s">
        <v>55</v>
      </c>
    </row>
    <row r="56" spans="1:21" x14ac:dyDescent="0.3">
      <c r="A56" t="s">
        <v>72</v>
      </c>
      <c r="B56" t="s">
        <v>46</v>
      </c>
      <c r="C56" t="s">
        <v>77</v>
      </c>
      <c r="D56">
        <f>53.4*I39</f>
        <v>1.0003995943199999</v>
      </c>
    </row>
    <row r="57" spans="1:21" x14ac:dyDescent="0.3">
      <c r="A57" t="s">
        <v>78</v>
      </c>
      <c r="B57" t="s">
        <v>46</v>
      </c>
      <c r="C57" t="s">
        <v>79</v>
      </c>
      <c r="D57">
        <v>1.78</v>
      </c>
    </row>
    <row r="58" spans="1:21" x14ac:dyDescent="0.3">
      <c r="A58" t="s">
        <v>80</v>
      </c>
      <c r="B58" t="s">
        <v>46</v>
      </c>
      <c r="C58" t="s">
        <v>81</v>
      </c>
      <c r="D58">
        <v>7</v>
      </c>
      <c r="E58" t="s">
        <v>55</v>
      </c>
    </row>
  </sheetData>
  <hyperlinks>
    <hyperlink ref="U50" r:id="rId1" xr:uid="{BADCBF88-069A-417D-97B2-FE3859734D5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Dudik</dc:creator>
  <cp:lastModifiedBy>Michele Gutstadt</cp:lastModifiedBy>
  <dcterms:created xsi:type="dcterms:W3CDTF">2023-10-12T15:55:18Z</dcterms:created>
  <dcterms:modified xsi:type="dcterms:W3CDTF">2024-02-01T19:15:05Z</dcterms:modified>
</cp:coreProperties>
</file>